
<file path=[Content_Types].xml><?xml version="1.0" encoding="utf-8"?>
<Types xmlns="http://schemas.openxmlformats.org/package/2006/content-types"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tag365-my.sharepoint.com/personal/luca_zgraggen_ag_ch/Documents/Desktop/Website neu/Landtechnik/"/>
    </mc:Choice>
  </mc:AlternateContent>
  <xr:revisionPtr revIDLastSave="0" documentId="8_{C2A0D181-6E22-4D74-A1CF-2F08EF687080}" xr6:coauthVersionLast="47" xr6:coauthVersionMax="47" xr10:uidLastSave="{00000000-0000-0000-0000-000000000000}"/>
  <bookViews>
    <workbookView xWindow="-30828" yWindow="-9468" windowWidth="30936" windowHeight="16776" xr2:uid="{A7D1D4E3-230E-4E0C-BFF1-E1A77F724E97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7" i="1" l="1"/>
  <c r="E53" i="1" s="1"/>
  <c r="E46" i="1"/>
  <c r="E44" i="1"/>
  <c r="E45" i="1" s="1"/>
  <c r="G45" i="1" s="1"/>
  <c r="E43" i="1"/>
  <c r="E33" i="1"/>
  <c r="E49" i="1" l="1"/>
  <c r="E51" i="1" s="1"/>
</calcChain>
</file>

<file path=xl/sharedStrings.xml><?xml version="1.0" encoding="utf-8"?>
<sst xmlns="http://schemas.openxmlformats.org/spreadsheetml/2006/main" count="34" uniqueCount="21">
  <si>
    <t>Berechnung Adhäsionsgewicht - Anhängelast</t>
  </si>
  <si>
    <t>Traktor:</t>
  </si>
  <si>
    <t>Allrad</t>
  </si>
  <si>
    <t>Leergewicht  auf Vorderachse Traktor, gewogen</t>
  </si>
  <si>
    <t>kg</t>
  </si>
  <si>
    <t>Leergewicht  auf Hinterachse Traktor, inkl. Radgew., gewogen</t>
  </si>
  <si>
    <t>Betriebsgewicht Traktor im Leerzustand</t>
  </si>
  <si>
    <t>Frontgewicht</t>
  </si>
  <si>
    <t>Abstand Schwerpunkt Frontgewicht zu Vorderachse (a)</t>
  </si>
  <si>
    <t>cm</t>
  </si>
  <si>
    <t>Stützlast* vom Anhänger auf Traktor wirkend</t>
  </si>
  <si>
    <t>Abstand Anhängevorrichtung von der Hinterachse (c)</t>
  </si>
  <si>
    <t>Radstand (b)</t>
  </si>
  <si>
    <t>Betriebsgewicht</t>
  </si>
  <si>
    <t>Vorderachslast Traktor*</t>
  </si>
  <si>
    <t>Vorderachslast Traktor</t>
  </si>
  <si>
    <t>Hinterachslast Traktor*</t>
  </si>
  <si>
    <t>Adhäsionsgewicht Traktor</t>
  </si>
  <si>
    <t>Erlaubte Anhängelast* (= Betriebsgewicht Anhänger)</t>
  </si>
  <si>
    <t>Achslasten Anhänger*</t>
  </si>
  <si>
    <t>Gesamtzuggewicht*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</si>
</sst>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5"/>
      <color theme="1"/>
      <name val="Verdana"/>
      <family val="2"/>
    </font>
    <font>
      <sz val="16"/>
      <color theme="1"/>
      <name val="Verdana"/>
      <family val="2"/>
    </font>
    <font>
      <b/>
      <sz val="10"/>
      <color theme="1"/>
      <name val="Verdana"/>
      <family val="2"/>
    </font>
    <font>
      <sz val="11"/>
      <color theme="1"/>
      <name val="Verdana"/>
      <family val="2"/>
    </font>
    <font>
      <sz val="10"/>
      <color theme="0"/>
      <name val="Verdana"/>
      <family val="2"/>
    </font>
    <font>
      <b/>
      <sz val="10"/>
      <color rgb="FFFF0000"/>
      <name val="Verdana"/>
      <family val="2"/>
    </font>
    <font>
      <sz val="9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6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5" fillId="0" borderId="1" xfId="0" applyFont="1" applyBorder="1" applyAlignment="1">
      <alignment vertical="center"/>
    </xf>
    <xf numFmtId="0" fontId="0" fillId="0" borderId="1" xfId="0" applyBorder="1"/>
    <xf numFmtId="0" fontId="6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3" fontId="0" fillId="2" borderId="1" xfId="0" applyNumberForma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3" fontId="0" fillId="0" borderId="1" xfId="0" applyNumberFormat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3" fontId="4" fillId="3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9" fontId="4" fillId="3" borderId="1" xfId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0" fillId="4" borderId="2" xfId="0" applyFill="1" applyBorder="1" applyAlignment="1">
      <alignment vertical="center"/>
    </xf>
    <xf numFmtId="0" fontId="0" fillId="4" borderId="3" xfId="0" applyFill="1" applyBorder="1" applyAlignment="1">
      <alignment vertical="center"/>
    </xf>
    <xf numFmtId="0" fontId="0" fillId="4" borderId="4" xfId="0" applyFill="1" applyBorder="1" applyAlignment="1">
      <alignment vertical="center"/>
    </xf>
    <xf numFmtId="3" fontId="4" fillId="4" borderId="1" xfId="0" applyNumberFormat="1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0" fontId="8" fillId="0" borderId="0" xfId="0" applyFont="1" applyAlignment="1">
      <alignment vertical="center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447672</xdr:colOff>
      <xdr:row>11</xdr:row>
      <xdr:rowOff>41859</xdr:rowOff>
    </xdr:from>
    <xdr:to>
      <xdr:col>3</xdr:col>
      <xdr:colOff>2073461</xdr:colOff>
      <xdr:row>17</xdr:row>
      <xdr:rowOff>63634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4EBEF4A4-835E-4531-BE6C-3D814F5C5E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3932" y="2085289"/>
          <a:ext cx="2429699" cy="107206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542398</xdr:colOff>
      <xdr:row>9</xdr:row>
      <xdr:rowOff>136183</xdr:rowOff>
    </xdr:from>
    <xdr:to>
      <xdr:col>3</xdr:col>
      <xdr:colOff>63042</xdr:colOff>
      <xdr:row>17</xdr:row>
      <xdr:rowOff>99096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C6A028B-5040-4BE5-8207-3F6F308C5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668" y="1831633"/>
          <a:ext cx="1953964" cy="135483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32797</xdr:colOff>
      <xdr:row>10</xdr:row>
      <xdr:rowOff>38100</xdr:rowOff>
    </xdr:from>
    <xdr:to>
      <xdr:col>0</xdr:col>
      <xdr:colOff>615950</xdr:colOff>
      <xdr:row>12</xdr:row>
      <xdr:rowOff>140757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3F9479D6-FA76-4164-92AA-A6B536BFEBD4}"/>
            </a:ext>
          </a:extLst>
        </xdr:cNvPr>
        <xdr:cNvSpPr txBox="1"/>
      </xdr:nvSpPr>
      <xdr:spPr>
        <a:xfrm>
          <a:off x="31527" y="1905000"/>
          <a:ext cx="585693" cy="45063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CH" sz="900"/>
            <a:t>Front-gewicht</a:t>
          </a:r>
        </a:p>
      </xdr:txBody>
    </xdr:sp>
    <xdr:clientData/>
  </xdr:twoCellAnchor>
  <xdr:twoCellAnchor>
    <xdr:from>
      <xdr:col>0</xdr:col>
      <xdr:colOff>324374</xdr:colOff>
      <xdr:row>12</xdr:row>
      <xdr:rowOff>140757</xdr:rowOff>
    </xdr:from>
    <xdr:to>
      <xdr:col>0</xdr:col>
      <xdr:colOff>685800</xdr:colOff>
      <xdr:row>14</xdr:row>
      <xdr:rowOff>101600</xdr:rowOff>
    </xdr:to>
    <xdr:cxnSp macro="">
      <xdr:nvCxnSpPr>
        <xdr:cNvPr id="5" name="Gerade Verbindung mit Pfeil 4">
          <a:extLst>
            <a:ext uri="{FF2B5EF4-FFF2-40B4-BE49-F238E27FC236}">
              <a16:creationId xmlns:a16="http://schemas.microsoft.com/office/drawing/2014/main" id="{FD38BD75-C1AE-400B-8D7E-FB6C1D556881}"/>
            </a:ext>
          </a:extLst>
        </xdr:cNvPr>
        <xdr:cNvCxnSpPr>
          <a:stCxn id="4" idx="2"/>
        </xdr:cNvCxnSpPr>
      </xdr:nvCxnSpPr>
      <xdr:spPr>
        <a:xfrm>
          <a:off x="328184" y="2355637"/>
          <a:ext cx="357616" cy="311363"/>
        </a:xfrm>
        <a:prstGeom prst="straightConnector1">
          <a:avLst/>
        </a:prstGeom>
        <a:ln>
          <a:solidFill>
            <a:schemeClr val="tx1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161925</xdr:colOff>
      <xdr:row>13</xdr:row>
      <xdr:rowOff>35986</xdr:rowOff>
    </xdr:from>
    <xdr:to>
      <xdr:col>2</xdr:col>
      <xdr:colOff>109008</xdr:colOff>
      <xdr:row>14</xdr:row>
      <xdr:rowOff>92078</xdr:rowOff>
    </xdr:to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1DA97E94-0170-4266-BAE1-3291C037D8E7}"/>
            </a:ext>
          </a:extLst>
        </xdr:cNvPr>
        <xdr:cNvSpPr txBox="1"/>
      </xdr:nvSpPr>
      <xdr:spPr>
        <a:xfrm>
          <a:off x="1078865" y="2428666"/>
          <a:ext cx="857673" cy="23516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CH" sz="900"/>
            <a:t>Leergewicht</a:t>
          </a:r>
        </a:p>
        <a:p>
          <a:endParaRPr lang="de-CH" sz="1000"/>
        </a:p>
      </xdr:txBody>
    </xdr:sp>
    <xdr:clientData/>
  </xdr:twoCellAnchor>
  <xdr:twoCellAnchor>
    <xdr:from>
      <xdr:col>2</xdr:col>
      <xdr:colOff>387350</xdr:colOff>
      <xdr:row>9</xdr:row>
      <xdr:rowOff>110068</xdr:rowOff>
    </xdr:from>
    <xdr:to>
      <xdr:col>3</xdr:col>
      <xdr:colOff>143933</xdr:colOff>
      <xdr:row>11</xdr:row>
      <xdr:rowOff>14816</xdr:rowOff>
    </xdr:to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1C63F72F-2045-426C-BF43-C47822B89854}"/>
            </a:ext>
          </a:extLst>
        </xdr:cNvPr>
        <xdr:cNvSpPr txBox="1"/>
      </xdr:nvSpPr>
      <xdr:spPr>
        <a:xfrm>
          <a:off x="2217420" y="1800438"/>
          <a:ext cx="668443" cy="25907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CH" sz="900"/>
            <a:t>Stützlast</a:t>
          </a:r>
        </a:p>
      </xdr:txBody>
    </xdr:sp>
    <xdr:clientData/>
  </xdr:twoCellAnchor>
  <xdr:twoCellAnchor>
    <xdr:from>
      <xdr:col>2</xdr:col>
      <xdr:colOff>599016</xdr:colOff>
      <xdr:row>11</xdr:row>
      <xdr:rowOff>14816</xdr:rowOff>
    </xdr:from>
    <xdr:to>
      <xdr:col>2</xdr:col>
      <xdr:colOff>722842</xdr:colOff>
      <xdr:row>15</xdr:row>
      <xdr:rowOff>23284</xdr:rowOff>
    </xdr:to>
    <xdr:cxnSp macro="">
      <xdr:nvCxnSpPr>
        <xdr:cNvPr id="8" name="Gerade Verbindung mit Pfeil 7">
          <a:extLst>
            <a:ext uri="{FF2B5EF4-FFF2-40B4-BE49-F238E27FC236}">
              <a16:creationId xmlns:a16="http://schemas.microsoft.com/office/drawing/2014/main" id="{31CDEF25-E8C6-40CC-997E-0875C6E6CF52}"/>
            </a:ext>
          </a:extLst>
        </xdr:cNvPr>
        <xdr:cNvCxnSpPr>
          <a:stCxn id="7" idx="2"/>
        </xdr:cNvCxnSpPr>
      </xdr:nvCxnSpPr>
      <xdr:spPr>
        <a:xfrm flipH="1">
          <a:off x="2425276" y="2059516"/>
          <a:ext cx="126366" cy="704428"/>
        </a:xfrm>
        <a:prstGeom prst="straightConnector1">
          <a:avLst/>
        </a:prstGeom>
        <a:ln>
          <a:solidFill>
            <a:schemeClr val="tx1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63499</xdr:colOff>
      <xdr:row>18</xdr:row>
      <xdr:rowOff>110088</xdr:rowOff>
    </xdr:from>
    <xdr:to>
      <xdr:col>2</xdr:col>
      <xdr:colOff>719665</xdr:colOff>
      <xdr:row>21</xdr:row>
      <xdr:rowOff>5905</xdr:rowOff>
    </xdr:to>
    <xdr:sp macro="" textlink="">
      <xdr:nvSpPr>
        <xdr:cNvPr id="9" name="Geschweifte Klammer rechts 8">
          <a:extLst>
            <a:ext uri="{FF2B5EF4-FFF2-40B4-BE49-F238E27FC236}">
              <a16:creationId xmlns:a16="http://schemas.microsoft.com/office/drawing/2014/main" id="{1FE1DABB-B411-4401-AEFF-4347C08ED211}"/>
            </a:ext>
          </a:extLst>
        </xdr:cNvPr>
        <xdr:cNvSpPr/>
      </xdr:nvSpPr>
      <xdr:spPr>
        <a:xfrm rot="5400000">
          <a:off x="1114868" y="2308649"/>
          <a:ext cx="378417" cy="2486236"/>
        </a:xfrm>
        <a:prstGeom prst="rightBrace">
          <a:avLst>
            <a:gd name="adj1" fmla="val 8333"/>
            <a:gd name="adj2" fmla="val 50000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de-CH" sz="1100"/>
        </a:p>
      </xdr:txBody>
    </xdr:sp>
    <xdr:clientData/>
  </xdr:twoCellAnchor>
  <xdr:twoCellAnchor>
    <xdr:from>
      <xdr:col>0</xdr:col>
      <xdr:colOff>555624</xdr:colOff>
      <xdr:row>21</xdr:row>
      <xdr:rowOff>58645</xdr:rowOff>
    </xdr:from>
    <xdr:to>
      <xdr:col>2</xdr:col>
      <xdr:colOff>227541</xdr:colOff>
      <xdr:row>23</xdr:row>
      <xdr:rowOff>122145</xdr:rowOff>
    </xdr:to>
    <xdr:sp macro="" textlink="">
      <xdr:nvSpPr>
        <xdr:cNvPr id="10" name="Textfeld 9">
          <a:extLst>
            <a:ext uri="{FF2B5EF4-FFF2-40B4-BE49-F238E27FC236}">
              <a16:creationId xmlns:a16="http://schemas.microsoft.com/office/drawing/2014/main" id="{7052001E-4151-412D-87A7-F86C166D171E}"/>
            </a:ext>
          </a:extLst>
        </xdr:cNvPr>
        <xdr:cNvSpPr txBox="1"/>
      </xdr:nvSpPr>
      <xdr:spPr>
        <a:xfrm>
          <a:off x="559434" y="3796255"/>
          <a:ext cx="1496907" cy="381000"/>
        </a:xfrm>
        <a:prstGeom prst="rect">
          <a:avLst/>
        </a:prstGeom>
        <a:solidFill>
          <a:srgbClr val="FFCC66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CH" sz="900"/>
            <a:t>Betriebsgewicht Traktor</a:t>
          </a:r>
        </a:p>
        <a:p>
          <a:pPr algn="ctr"/>
          <a:r>
            <a:rPr lang="de-CH" sz="900"/>
            <a:t>= Adhäsionsgewicht</a:t>
          </a:r>
        </a:p>
        <a:p>
          <a:endParaRPr lang="de-CH" sz="1000"/>
        </a:p>
      </xdr:txBody>
    </xdr:sp>
    <xdr:clientData/>
  </xdr:twoCellAnchor>
  <xdr:twoCellAnchor>
    <xdr:from>
      <xdr:col>2</xdr:col>
      <xdr:colOff>872066</xdr:colOff>
      <xdr:row>16</xdr:row>
      <xdr:rowOff>29634</xdr:rowOff>
    </xdr:from>
    <xdr:to>
      <xdr:col>3</xdr:col>
      <xdr:colOff>116416</xdr:colOff>
      <xdr:row>17</xdr:row>
      <xdr:rowOff>34926</xdr:rowOff>
    </xdr:to>
    <xdr:sp macro="" textlink="">
      <xdr:nvSpPr>
        <xdr:cNvPr id="11" name="Rechteck 10">
          <a:extLst>
            <a:ext uri="{FF2B5EF4-FFF2-40B4-BE49-F238E27FC236}">
              <a16:creationId xmlns:a16="http://schemas.microsoft.com/office/drawing/2014/main" id="{3E6874E6-1DE4-43E4-B993-88983B4D0D30}"/>
            </a:ext>
          </a:extLst>
        </xdr:cNvPr>
        <xdr:cNvSpPr/>
      </xdr:nvSpPr>
      <xdr:spPr>
        <a:xfrm>
          <a:off x="2699596" y="2946824"/>
          <a:ext cx="160020" cy="181822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CH" sz="1100"/>
        </a:p>
      </xdr:txBody>
    </xdr:sp>
    <xdr:clientData/>
  </xdr:twoCellAnchor>
  <xdr:twoCellAnchor>
    <xdr:from>
      <xdr:col>0</xdr:col>
      <xdr:colOff>254000</xdr:colOff>
      <xdr:row>17</xdr:row>
      <xdr:rowOff>21167</xdr:rowOff>
    </xdr:from>
    <xdr:to>
      <xdr:col>5</xdr:col>
      <xdr:colOff>375708</xdr:colOff>
      <xdr:row>17</xdr:row>
      <xdr:rowOff>26458</xdr:rowOff>
    </xdr:to>
    <xdr:cxnSp macro="">
      <xdr:nvCxnSpPr>
        <xdr:cNvPr id="12" name="Gerade Verbindung 3">
          <a:extLst>
            <a:ext uri="{FF2B5EF4-FFF2-40B4-BE49-F238E27FC236}">
              <a16:creationId xmlns:a16="http://schemas.microsoft.com/office/drawing/2014/main" id="{2AC2821C-85C2-4269-984D-3C53BAEA93CA}"/>
            </a:ext>
          </a:extLst>
        </xdr:cNvPr>
        <xdr:cNvCxnSpPr/>
      </xdr:nvCxnSpPr>
      <xdr:spPr>
        <a:xfrm flipV="1">
          <a:off x="251460" y="3118697"/>
          <a:ext cx="5898938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1216023</xdr:colOff>
      <xdr:row>17</xdr:row>
      <xdr:rowOff>11641</xdr:rowOff>
    </xdr:from>
    <xdr:to>
      <xdr:col>3</xdr:col>
      <xdr:colOff>1221316</xdr:colOff>
      <xdr:row>19</xdr:row>
      <xdr:rowOff>27516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87A1B39F-52E6-4737-8E2D-302795C5FEC2}"/>
            </a:ext>
          </a:extLst>
        </xdr:cNvPr>
        <xdr:cNvCxnSpPr/>
      </xdr:nvCxnSpPr>
      <xdr:spPr>
        <a:xfrm>
          <a:off x="3957953" y="3107901"/>
          <a:ext cx="6563" cy="330835"/>
        </a:xfrm>
        <a:prstGeom prst="straightConnector1">
          <a:avLst/>
        </a:prstGeom>
        <a:ln w="57150">
          <a:solidFill>
            <a:schemeClr val="tx1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620187</xdr:colOff>
      <xdr:row>19</xdr:row>
      <xdr:rowOff>32379</xdr:rowOff>
    </xdr:from>
    <xdr:to>
      <xdr:col>4</xdr:col>
      <xdr:colOff>397938</xdr:colOff>
      <xdr:row>20</xdr:row>
      <xdr:rowOff>101171</xdr:rowOff>
    </xdr:to>
    <xdr:sp macro="" textlink="">
      <xdr:nvSpPr>
        <xdr:cNvPr id="14" name="Textfeld 13">
          <a:extLst>
            <a:ext uri="{FF2B5EF4-FFF2-40B4-BE49-F238E27FC236}">
              <a16:creationId xmlns:a16="http://schemas.microsoft.com/office/drawing/2014/main" id="{CCBDD8C1-431B-4FF9-B21D-0FE97100304E}"/>
            </a:ext>
          </a:extLst>
        </xdr:cNvPr>
        <xdr:cNvSpPr txBox="1"/>
      </xdr:nvSpPr>
      <xdr:spPr>
        <a:xfrm>
          <a:off x="3365927" y="3444869"/>
          <a:ext cx="1935481" cy="22754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CH" sz="900"/>
            <a:t>Achslast Anhänger</a:t>
          </a:r>
        </a:p>
        <a:p>
          <a:endParaRPr lang="de-CH" sz="1000"/>
        </a:p>
      </xdr:txBody>
    </xdr:sp>
    <xdr:clientData/>
  </xdr:twoCellAnchor>
  <xdr:twoCellAnchor>
    <xdr:from>
      <xdr:col>2</xdr:col>
      <xdr:colOff>262467</xdr:colOff>
      <xdr:row>19</xdr:row>
      <xdr:rowOff>103314</xdr:rowOff>
    </xdr:from>
    <xdr:to>
      <xdr:col>4</xdr:col>
      <xdr:colOff>703791</xdr:colOff>
      <xdr:row>21</xdr:row>
      <xdr:rowOff>161525</xdr:rowOff>
    </xdr:to>
    <xdr:sp macro="" textlink="">
      <xdr:nvSpPr>
        <xdr:cNvPr id="15" name="Geschweifte Klammer rechts 14">
          <a:extLst>
            <a:ext uri="{FF2B5EF4-FFF2-40B4-BE49-F238E27FC236}">
              <a16:creationId xmlns:a16="http://schemas.microsoft.com/office/drawing/2014/main" id="{CF131944-6B91-4237-B2FA-1B748C8E56FA}"/>
            </a:ext>
          </a:extLst>
        </xdr:cNvPr>
        <xdr:cNvSpPr/>
      </xdr:nvSpPr>
      <xdr:spPr>
        <a:xfrm rot="5400000">
          <a:off x="3657598" y="1946933"/>
          <a:ext cx="382061" cy="3517264"/>
        </a:xfrm>
        <a:prstGeom prst="rightBrace">
          <a:avLst>
            <a:gd name="adj1" fmla="val 8333"/>
            <a:gd name="adj2" fmla="val 50000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de-CH" sz="1100"/>
        </a:p>
      </xdr:txBody>
    </xdr:sp>
    <xdr:clientData/>
  </xdr:twoCellAnchor>
  <xdr:twoCellAnchor>
    <xdr:from>
      <xdr:col>2</xdr:col>
      <xdr:colOff>635009</xdr:colOff>
      <xdr:row>22</xdr:row>
      <xdr:rowOff>62462</xdr:rowOff>
    </xdr:from>
    <xdr:to>
      <xdr:col>4</xdr:col>
      <xdr:colOff>428635</xdr:colOff>
      <xdr:row>24</xdr:row>
      <xdr:rowOff>124917</xdr:rowOff>
    </xdr:to>
    <xdr:sp macro="" textlink="">
      <xdr:nvSpPr>
        <xdr:cNvPr id="16" name="Textfeld 15">
          <a:extLst>
            <a:ext uri="{FF2B5EF4-FFF2-40B4-BE49-F238E27FC236}">
              <a16:creationId xmlns:a16="http://schemas.microsoft.com/office/drawing/2014/main" id="{36F544D4-3E52-45AA-B9B9-ED93898BCC6C}"/>
            </a:ext>
          </a:extLst>
        </xdr:cNvPr>
        <xdr:cNvSpPr txBox="1"/>
      </xdr:nvSpPr>
      <xdr:spPr>
        <a:xfrm>
          <a:off x="2461269" y="3953742"/>
          <a:ext cx="2869566" cy="387575"/>
        </a:xfrm>
        <a:prstGeom prst="rect">
          <a:avLst/>
        </a:prstGeom>
        <a:solidFill>
          <a:srgbClr val="FFCC66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CH" sz="900"/>
            <a:t>Betriebsgewicht Anhänger</a:t>
          </a:r>
        </a:p>
        <a:p>
          <a:pPr algn="ctr"/>
          <a:r>
            <a:rPr lang="de-CH" sz="900"/>
            <a:t>= Anhängelast</a:t>
          </a:r>
        </a:p>
        <a:p>
          <a:endParaRPr lang="de-CH" sz="1000"/>
        </a:p>
      </xdr:txBody>
    </xdr:sp>
    <xdr:clientData/>
  </xdr:twoCellAnchor>
  <xdr:twoCellAnchor>
    <xdr:from>
      <xdr:col>2</xdr:col>
      <xdr:colOff>106698</xdr:colOff>
      <xdr:row>27</xdr:row>
      <xdr:rowOff>33829</xdr:rowOff>
    </xdr:from>
    <xdr:to>
      <xdr:col>3</xdr:col>
      <xdr:colOff>690516</xdr:colOff>
      <xdr:row>28</xdr:row>
      <xdr:rowOff>127429</xdr:rowOff>
    </xdr:to>
    <xdr:sp macro="" textlink="">
      <xdr:nvSpPr>
        <xdr:cNvPr id="17" name="Textfeld 16">
          <a:extLst>
            <a:ext uri="{FF2B5EF4-FFF2-40B4-BE49-F238E27FC236}">
              <a16:creationId xmlns:a16="http://schemas.microsoft.com/office/drawing/2014/main" id="{0FB6818E-F683-4283-9B01-4A7A53BACDD5}"/>
            </a:ext>
          </a:extLst>
        </xdr:cNvPr>
        <xdr:cNvSpPr txBox="1"/>
      </xdr:nvSpPr>
      <xdr:spPr>
        <a:xfrm>
          <a:off x="1934228" y="4726479"/>
          <a:ext cx="1500758" cy="257430"/>
        </a:xfrm>
        <a:prstGeom prst="rect">
          <a:avLst/>
        </a:prstGeom>
        <a:solidFill>
          <a:srgbClr val="FFCC66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CH" sz="900"/>
            <a:t>Gesamtzuggewicht</a:t>
          </a:r>
        </a:p>
        <a:p>
          <a:endParaRPr lang="de-CH" sz="1000"/>
        </a:p>
      </xdr:txBody>
    </xdr:sp>
    <xdr:clientData/>
  </xdr:twoCellAnchor>
  <xdr:twoCellAnchor>
    <xdr:from>
      <xdr:col>0</xdr:col>
      <xdr:colOff>68792</xdr:colOff>
      <xdr:row>24</xdr:row>
      <xdr:rowOff>56727</xdr:rowOff>
    </xdr:from>
    <xdr:to>
      <xdr:col>4</xdr:col>
      <xdr:colOff>719667</xdr:colOff>
      <xdr:row>26</xdr:row>
      <xdr:rowOff>114937</xdr:rowOff>
    </xdr:to>
    <xdr:sp macro="" textlink="">
      <xdr:nvSpPr>
        <xdr:cNvPr id="18" name="Geschweifte Klammer rechts 17">
          <a:extLst>
            <a:ext uri="{FF2B5EF4-FFF2-40B4-BE49-F238E27FC236}">
              <a16:creationId xmlns:a16="http://schemas.microsoft.com/office/drawing/2014/main" id="{061F2ECC-8BA8-4507-AB1D-60AFDED5A890}"/>
            </a:ext>
          </a:extLst>
        </xdr:cNvPr>
        <xdr:cNvSpPr/>
      </xdr:nvSpPr>
      <xdr:spPr>
        <a:xfrm rot="5400000">
          <a:off x="2655570" y="1686349"/>
          <a:ext cx="374440" cy="5550535"/>
        </a:xfrm>
        <a:prstGeom prst="rightBrace">
          <a:avLst>
            <a:gd name="adj1" fmla="val 8333"/>
            <a:gd name="adj2" fmla="val 50000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de-CH" sz="1100"/>
        </a:p>
      </xdr:txBody>
    </xdr:sp>
    <xdr:clientData/>
  </xdr:twoCellAnchor>
  <xdr:twoCellAnchor>
    <xdr:from>
      <xdr:col>0</xdr:col>
      <xdr:colOff>18282</xdr:colOff>
      <xdr:row>53</xdr:row>
      <xdr:rowOff>47148</xdr:rowOff>
    </xdr:from>
    <xdr:to>
      <xdr:col>5</xdr:col>
      <xdr:colOff>282863</xdr:colOff>
      <xdr:row>55</xdr:row>
      <xdr:rowOff>50031</xdr:rowOff>
    </xdr:to>
    <xdr:sp macro="" textlink="">
      <xdr:nvSpPr>
        <xdr:cNvPr id="19" name="Textfeld 18">
          <a:extLst>
            <a:ext uri="{FF2B5EF4-FFF2-40B4-BE49-F238E27FC236}">
              <a16:creationId xmlns:a16="http://schemas.microsoft.com/office/drawing/2014/main" id="{78EEDEFA-6659-446D-A6D3-79D113EF48D9}"/>
            </a:ext>
          </a:extLst>
        </xdr:cNvPr>
        <xdr:cNvSpPr txBox="1"/>
      </xdr:nvSpPr>
      <xdr:spPr>
        <a:xfrm>
          <a:off x="22092" y="9413398"/>
          <a:ext cx="6078641" cy="354673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CH" sz="1100"/>
            <a:t>*im Fahrzeugausweis und auf Typenschilder eingetragene Gewichte dürfen nicht überschritten werden!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444046</xdr:colOff>
      <xdr:row>3</xdr:row>
      <xdr:rowOff>63588</xdr:rowOff>
    </xdr:to>
    <xdr:pic>
      <xdr:nvPicPr>
        <xdr:cNvPr id="20" name="Grafik 19">
          <a:extLst>
            <a:ext uri="{FF2B5EF4-FFF2-40B4-BE49-F238E27FC236}">
              <a16:creationId xmlns:a16="http://schemas.microsoft.com/office/drawing/2014/main" id="{3D168E15-36DD-4A65-9B7E-5BE49B6BAF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063296" cy="574128"/>
        </a:xfrm>
        <a:prstGeom prst="rect">
          <a:avLst/>
        </a:prstGeom>
      </xdr:spPr>
    </xdr:pic>
    <xdr:clientData/>
  </xdr:twoCellAnchor>
  <xdr:twoCellAnchor editAs="oneCell">
    <xdr:from>
      <xdr:col>4</xdr:col>
      <xdr:colOff>224366</xdr:colOff>
      <xdr:row>0</xdr:row>
      <xdr:rowOff>42335</xdr:rowOff>
    </xdr:from>
    <xdr:to>
      <xdr:col>6</xdr:col>
      <xdr:colOff>98406</xdr:colOff>
      <xdr:row>4</xdr:row>
      <xdr:rowOff>17825</xdr:rowOff>
    </xdr:to>
    <xdr:pic>
      <xdr:nvPicPr>
        <xdr:cNvPr id="21" name="Grafik 20">
          <a:extLst>
            <a:ext uri="{FF2B5EF4-FFF2-40B4-BE49-F238E27FC236}">
              <a16:creationId xmlns:a16="http://schemas.microsoft.com/office/drawing/2014/main" id="{DEDDEF54-8189-401A-9906-BFFC239D6C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122756" y="43605"/>
          <a:ext cx="1017040" cy="665100"/>
        </a:xfrm>
        <a:prstGeom prst="rect">
          <a:avLst/>
        </a:prstGeom>
      </xdr:spPr>
    </xdr:pic>
    <xdr:clientData/>
  </xdr:twoCellAnchor>
  <xdr:twoCellAnchor>
    <xdr:from>
      <xdr:col>0</xdr:col>
      <xdr:colOff>681182</xdr:colOff>
      <xdr:row>17</xdr:row>
      <xdr:rowOff>107758</xdr:rowOff>
    </xdr:from>
    <xdr:to>
      <xdr:col>1</xdr:col>
      <xdr:colOff>61576</xdr:colOff>
      <xdr:row>17</xdr:row>
      <xdr:rowOff>111607</xdr:rowOff>
    </xdr:to>
    <xdr:cxnSp macro="">
      <xdr:nvCxnSpPr>
        <xdr:cNvPr id="22" name="Gerade Verbindung mit Pfeil 21">
          <a:extLst>
            <a:ext uri="{FF2B5EF4-FFF2-40B4-BE49-F238E27FC236}">
              <a16:creationId xmlns:a16="http://schemas.microsoft.com/office/drawing/2014/main" id="{2092CCB2-ED22-4118-B80F-F637ED9DA075}"/>
            </a:ext>
          </a:extLst>
        </xdr:cNvPr>
        <xdr:cNvCxnSpPr/>
      </xdr:nvCxnSpPr>
      <xdr:spPr>
        <a:xfrm flipH="1">
          <a:off x="679912" y="3200208"/>
          <a:ext cx="293524" cy="5119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69273</xdr:colOff>
      <xdr:row>17</xdr:row>
      <xdr:rowOff>95250</xdr:rowOff>
    </xdr:from>
    <xdr:to>
      <xdr:col>2</xdr:col>
      <xdr:colOff>215900</xdr:colOff>
      <xdr:row>17</xdr:row>
      <xdr:rowOff>111607</xdr:rowOff>
    </xdr:to>
    <xdr:cxnSp macro="">
      <xdr:nvCxnSpPr>
        <xdr:cNvPr id="23" name="Gerade Verbindung mit Pfeil 22">
          <a:extLst>
            <a:ext uri="{FF2B5EF4-FFF2-40B4-BE49-F238E27FC236}">
              <a16:creationId xmlns:a16="http://schemas.microsoft.com/office/drawing/2014/main" id="{FD112ADD-A7AE-40F1-AAE1-54508852E193}"/>
            </a:ext>
          </a:extLst>
        </xdr:cNvPr>
        <xdr:cNvCxnSpPr/>
      </xdr:nvCxnSpPr>
      <xdr:spPr>
        <a:xfrm flipH="1">
          <a:off x="982403" y="3192780"/>
          <a:ext cx="1059757" cy="12547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196850</xdr:colOff>
      <xdr:row>17</xdr:row>
      <xdr:rowOff>101600</xdr:rowOff>
    </xdr:from>
    <xdr:to>
      <xdr:col>2</xdr:col>
      <xdr:colOff>515697</xdr:colOff>
      <xdr:row>17</xdr:row>
      <xdr:rowOff>103910</xdr:rowOff>
    </xdr:to>
    <xdr:cxnSp macro="">
      <xdr:nvCxnSpPr>
        <xdr:cNvPr id="24" name="Gerade Verbindung mit Pfeil 23">
          <a:extLst>
            <a:ext uri="{FF2B5EF4-FFF2-40B4-BE49-F238E27FC236}">
              <a16:creationId xmlns:a16="http://schemas.microsoft.com/office/drawing/2014/main" id="{201CE436-9AE5-4542-9E42-744C10E5A0BD}"/>
            </a:ext>
          </a:extLst>
        </xdr:cNvPr>
        <xdr:cNvCxnSpPr/>
      </xdr:nvCxnSpPr>
      <xdr:spPr>
        <a:xfrm flipH="1" flipV="1">
          <a:off x="2026920" y="3192780"/>
          <a:ext cx="321387" cy="231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69850</xdr:colOff>
      <xdr:row>15</xdr:row>
      <xdr:rowOff>82550</xdr:rowOff>
    </xdr:from>
    <xdr:to>
      <xdr:col>1</xdr:col>
      <xdr:colOff>69850</xdr:colOff>
      <xdr:row>18</xdr:row>
      <xdr:rowOff>63500</xdr:rowOff>
    </xdr:to>
    <xdr:cxnSp macro="">
      <xdr:nvCxnSpPr>
        <xdr:cNvPr id="25" name="Gerade Verbindung 19">
          <a:extLst>
            <a:ext uri="{FF2B5EF4-FFF2-40B4-BE49-F238E27FC236}">
              <a16:creationId xmlns:a16="http://schemas.microsoft.com/office/drawing/2014/main" id="{D8BB7899-64B8-4DC1-89AE-4744191E50F1}"/>
            </a:ext>
          </a:extLst>
        </xdr:cNvPr>
        <xdr:cNvCxnSpPr/>
      </xdr:nvCxnSpPr>
      <xdr:spPr>
        <a:xfrm>
          <a:off x="982980" y="2827020"/>
          <a:ext cx="0" cy="48768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215900</xdr:colOff>
      <xdr:row>14</xdr:row>
      <xdr:rowOff>158750</xdr:rowOff>
    </xdr:from>
    <xdr:to>
      <xdr:col>2</xdr:col>
      <xdr:colOff>215900</xdr:colOff>
      <xdr:row>17</xdr:row>
      <xdr:rowOff>127000</xdr:rowOff>
    </xdr:to>
    <xdr:cxnSp macro="">
      <xdr:nvCxnSpPr>
        <xdr:cNvPr id="26" name="Gerade Verbindung 31">
          <a:extLst>
            <a:ext uri="{FF2B5EF4-FFF2-40B4-BE49-F238E27FC236}">
              <a16:creationId xmlns:a16="http://schemas.microsoft.com/office/drawing/2014/main" id="{AD1E7343-8C24-4EEE-A328-F5875FC56F26}"/>
            </a:ext>
          </a:extLst>
        </xdr:cNvPr>
        <xdr:cNvCxnSpPr/>
      </xdr:nvCxnSpPr>
      <xdr:spPr>
        <a:xfrm>
          <a:off x="2042160" y="2727960"/>
          <a:ext cx="0" cy="4953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679450</xdr:colOff>
      <xdr:row>14</xdr:row>
      <xdr:rowOff>158750</xdr:rowOff>
    </xdr:from>
    <xdr:to>
      <xdr:col>0</xdr:col>
      <xdr:colOff>679450</xdr:colOff>
      <xdr:row>17</xdr:row>
      <xdr:rowOff>127000</xdr:rowOff>
    </xdr:to>
    <xdr:cxnSp macro="">
      <xdr:nvCxnSpPr>
        <xdr:cNvPr id="27" name="Gerade Verbindung 32">
          <a:extLst>
            <a:ext uri="{FF2B5EF4-FFF2-40B4-BE49-F238E27FC236}">
              <a16:creationId xmlns:a16="http://schemas.microsoft.com/office/drawing/2014/main" id="{61F4D618-A4DD-4355-919C-7F16B63A84CE}"/>
            </a:ext>
          </a:extLst>
        </xdr:cNvPr>
        <xdr:cNvCxnSpPr/>
      </xdr:nvCxnSpPr>
      <xdr:spPr>
        <a:xfrm>
          <a:off x="678180" y="2727960"/>
          <a:ext cx="0" cy="4953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511271</xdr:colOff>
      <xdr:row>15</xdr:row>
      <xdr:rowOff>962</xdr:rowOff>
    </xdr:from>
    <xdr:to>
      <xdr:col>2</xdr:col>
      <xdr:colOff>511271</xdr:colOff>
      <xdr:row>17</xdr:row>
      <xdr:rowOff>143549</xdr:rowOff>
    </xdr:to>
    <xdr:cxnSp macro="">
      <xdr:nvCxnSpPr>
        <xdr:cNvPr id="28" name="Gerade Verbindung 33">
          <a:extLst>
            <a:ext uri="{FF2B5EF4-FFF2-40B4-BE49-F238E27FC236}">
              <a16:creationId xmlns:a16="http://schemas.microsoft.com/office/drawing/2014/main" id="{815E442F-FA59-408D-A654-BDACC0671B89}"/>
            </a:ext>
          </a:extLst>
        </xdr:cNvPr>
        <xdr:cNvCxnSpPr/>
      </xdr:nvCxnSpPr>
      <xdr:spPr>
        <a:xfrm>
          <a:off x="2343881" y="2744162"/>
          <a:ext cx="0" cy="49183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701675</xdr:colOff>
      <xdr:row>18</xdr:row>
      <xdr:rowOff>16936</xdr:rowOff>
    </xdr:from>
    <xdr:to>
      <xdr:col>1</xdr:col>
      <xdr:colOff>38100</xdr:colOff>
      <xdr:row>19</xdr:row>
      <xdr:rowOff>85728</xdr:rowOff>
    </xdr:to>
    <xdr:sp macro="" textlink="">
      <xdr:nvSpPr>
        <xdr:cNvPr id="29" name="Textfeld 28">
          <a:extLst>
            <a:ext uri="{FF2B5EF4-FFF2-40B4-BE49-F238E27FC236}">
              <a16:creationId xmlns:a16="http://schemas.microsoft.com/office/drawing/2014/main" id="{CD1EAEC3-D657-4CA2-A224-5F0F285D94A4}"/>
            </a:ext>
          </a:extLst>
        </xdr:cNvPr>
        <xdr:cNvSpPr txBox="1"/>
      </xdr:nvSpPr>
      <xdr:spPr>
        <a:xfrm>
          <a:off x="705485" y="3274486"/>
          <a:ext cx="247015" cy="22754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CH" sz="900"/>
            <a:t>a</a:t>
          </a:r>
        </a:p>
        <a:p>
          <a:endParaRPr lang="de-CH" sz="1000"/>
        </a:p>
      </xdr:txBody>
    </xdr:sp>
    <xdr:clientData/>
  </xdr:twoCellAnchor>
  <xdr:twoCellAnchor>
    <xdr:from>
      <xdr:col>1</xdr:col>
      <xdr:colOff>396875</xdr:colOff>
      <xdr:row>17</xdr:row>
      <xdr:rowOff>61386</xdr:rowOff>
    </xdr:from>
    <xdr:to>
      <xdr:col>1</xdr:col>
      <xdr:colOff>647700</xdr:colOff>
      <xdr:row>18</xdr:row>
      <xdr:rowOff>130178</xdr:rowOff>
    </xdr:to>
    <xdr:sp macro="" textlink="">
      <xdr:nvSpPr>
        <xdr:cNvPr id="30" name="Textfeld 29">
          <a:extLst>
            <a:ext uri="{FF2B5EF4-FFF2-40B4-BE49-F238E27FC236}">
              <a16:creationId xmlns:a16="http://schemas.microsoft.com/office/drawing/2014/main" id="{B042AC58-BBB0-4DB9-A042-27963259D866}"/>
            </a:ext>
          </a:extLst>
        </xdr:cNvPr>
        <xdr:cNvSpPr txBox="1"/>
      </xdr:nvSpPr>
      <xdr:spPr>
        <a:xfrm>
          <a:off x="1315085" y="3152566"/>
          <a:ext cx="247015" cy="23516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CH" sz="900"/>
            <a:t>b</a:t>
          </a:r>
        </a:p>
        <a:p>
          <a:endParaRPr lang="de-CH" sz="1000"/>
        </a:p>
      </xdr:txBody>
    </xdr:sp>
    <xdr:clientData/>
  </xdr:twoCellAnchor>
  <xdr:twoCellAnchor>
    <xdr:from>
      <xdr:col>2</xdr:col>
      <xdr:colOff>257175</xdr:colOff>
      <xdr:row>17</xdr:row>
      <xdr:rowOff>137586</xdr:rowOff>
    </xdr:from>
    <xdr:to>
      <xdr:col>2</xdr:col>
      <xdr:colOff>508000</xdr:colOff>
      <xdr:row>19</xdr:row>
      <xdr:rowOff>47628</xdr:rowOff>
    </xdr:to>
    <xdr:sp macro="" textlink="">
      <xdr:nvSpPr>
        <xdr:cNvPr id="31" name="Textfeld 30">
          <a:extLst>
            <a:ext uri="{FF2B5EF4-FFF2-40B4-BE49-F238E27FC236}">
              <a16:creationId xmlns:a16="http://schemas.microsoft.com/office/drawing/2014/main" id="{D5D689CC-CBEB-480A-A0B9-1E091266EB36}"/>
            </a:ext>
          </a:extLst>
        </xdr:cNvPr>
        <xdr:cNvSpPr txBox="1"/>
      </xdr:nvSpPr>
      <xdr:spPr>
        <a:xfrm>
          <a:off x="2084705" y="3228766"/>
          <a:ext cx="254635" cy="23516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CH" sz="900"/>
            <a:t>c</a:t>
          </a:r>
        </a:p>
        <a:p>
          <a:endParaRPr lang="de-CH" sz="1000"/>
        </a:p>
      </xdr:txBody>
    </xdr:sp>
    <xdr:clientData/>
  </xdr:twoCellAnchor>
  <xdr:twoCellAnchor>
    <xdr:from>
      <xdr:col>1</xdr:col>
      <xdr:colOff>71966</xdr:colOff>
      <xdr:row>15</xdr:row>
      <xdr:rowOff>52916</xdr:rowOff>
    </xdr:from>
    <xdr:to>
      <xdr:col>1</xdr:col>
      <xdr:colOff>77258</xdr:colOff>
      <xdr:row>17</xdr:row>
      <xdr:rowOff>79376</xdr:rowOff>
    </xdr:to>
    <xdr:cxnSp macro="">
      <xdr:nvCxnSpPr>
        <xdr:cNvPr id="32" name="Gerade Verbindung mit Pfeil 31">
          <a:extLst>
            <a:ext uri="{FF2B5EF4-FFF2-40B4-BE49-F238E27FC236}">
              <a16:creationId xmlns:a16="http://schemas.microsoft.com/office/drawing/2014/main" id="{DF10182E-C00C-4BF7-BDD7-CDB835B4E537}"/>
            </a:ext>
          </a:extLst>
        </xdr:cNvPr>
        <xdr:cNvCxnSpPr/>
      </xdr:nvCxnSpPr>
      <xdr:spPr>
        <a:xfrm>
          <a:off x="985096" y="2798656"/>
          <a:ext cx="6562" cy="375710"/>
        </a:xfrm>
        <a:prstGeom prst="straightConnector1">
          <a:avLst/>
        </a:prstGeom>
        <a:ln w="57150">
          <a:solidFill>
            <a:schemeClr val="tx1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218016</xdr:colOff>
      <xdr:row>14</xdr:row>
      <xdr:rowOff>116416</xdr:rowOff>
    </xdr:from>
    <xdr:to>
      <xdr:col>2</xdr:col>
      <xdr:colOff>222250</xdr:colOff>
      <xdr:row>17</xdr:row>
      <xdr:rowOff>50800</xdr:rowOff>
    </xdr:to>
    <xdr:cxnSp macro="">
      <xdr:nvCxnSpPr>
        <xdr:cNvPr id="33" name="Gerade Verbindung mit Pfeil 32">
          <a:extLst>
            <a:ext uri="{FF2B5EF4-FFF2-40B4-BE49-F238E27FC236}">
              <a16:creationId xmlns:a16="http://schemas.microsoft.com/office/drawing/2014/main" id="{01309D24-C47C-465D-9B73-D4D7FD83C936}"/>
            </a:ext>
          </a:extLst>
        </xdr:cNvPr>
        <xdr:cNvCxnSpPr/>
      </xdr:nvCxnSpPr>
      <xdr:spPr>
        <a:xfrm>
          <a:off x="2044276" y="2684356"/>
          <a:ext cx="5504" cy="462704"/>
        </a:xfrm>
        <a:prstGeom prst="straightConnector1">
          <a:avLst/>
        </a:prstGeom>
        <a:ln w="73025">
          <a:solidFill>
            <a:schemeClr val="tx1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46951</xdr:colOff>
      <xdr:row>54</xdr:row>
      <xdr:rowOff>150860</xdr:rowOff>
    </xdr:from>
    <xdr:to>
      <xdr:col>3</xdr:col>
      <xdr:colOff>594939</xdr:colOff>
      <xdr:row>58</xdr:row>
      <xdr:rowOff>101727</xdr:rowOff>
    </xdr:to>
    <xdr:pic>
      <xdr:nvPicPr>
        <xdr:cNvPr id="34" name="Grafik 33">
          <a:extLst>
            <a:ext uri="{FF2B5EF4-FFF2-40B4-BE49-F238E27FC236}">
              <a16:creationId xmlns:a16="http://schemas.microsoft.com/office/drawing/2014/main" id="{4F0D27C9-0156-403B-9510-D76C21D97B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62621" y="9691100"/>
          <a:ext cx="2171048" cy="6595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5ED27-20F7-472C-96F1-A20A87012215}">
  <dimension ref="A5:H55"/>
  <sheetViews>
    <sheetView tabSelected="1" workbookViewId="0">
      <selection activeCell="I13" sqref="I13"/>
    </sheetView>
  </sheetViews>
  <sheetFormatPr baseColWidth="10" defaultRowHeight="14" x14ac:dyDescent="0.3"/>
  <cols>
    <col min="4" max="4" width="28.25" customWidth="1"/>
    <col min="6" max="6" width="4.4140625" customWidth="1"/>
  </cols>
  <sheetData>
    <row r="5" spans="1:6" ht="19.5" x14ac:dyDescent="0.35">
      <c r="A5" s="1" t="s">
        <v>0</v>
      </c>
      <c r="B5" s="2"/>
      <c r="C5" s="2"/>
      <c r="D5" s="2"/>
      <c r="E5" s="2"/>
      <c r="F5" s="2"/>
    </row>
    <row r="6" spans="1:6" ht="19.5" x14ac:dyDescent="0.35">
      <c r="A6" s="1"/>
      <c r="B6" s="2"/>
      <c r="C6" s="2"/>
      <c r="D6" s="2"/>
      <c r="E6" s="2"/>
      <c r="F6" s="2"/>
    </row>
    <row r="7" spans="1:6" ht="19.5" x14ac:dyDescent="0.35">
      <c r="A7" s="3" t="s">
        <v>1</v>
      </c>
      <c r="B7" s="4"/>
      <c r="C7" s="5"/>
      <c r="D7" s="5"/>
      <c r="E7" s="6"/>
      <c r="F7" s="2"/>
    </row>
    <row r="8" spans="1:6" ht="15" customHeight="1" x14ac:dyDescent="0.3">
      <c r="A8" s="7" t="s">
        <v>2</v>
      </c>
      <c r="B8" s="8"/>
      <c r="C8" s="9" t="b">
        <v>0</v>
      </c>
    </row>
    <row r="18" spans="1:6" ht="12.75" customHeight="1" x14ac:dyDescent="0.3"/>
    <row r="19" spans="1:6" ht="12.75" customHeight="1" x14ac:dyDescent="0.3"/>
    <row r="20" spans="1:6" ht="12.75" customHeight="1" x14ac:dyDescent="0.3"/>
    <row r="21" spans="1:6" ht="12.75" customHeight="1" x14ac:dyDescent="0.3"/>
    <row r="22" spans="1:6" ht="12.75" customHeight="1" x14ac:dyDescent="0.3"/>
    <row r="23" spans="1:6" ht="12.75" customHeight="1" x14ac:dyDescent="0.3"/>
    <row r="24" spans="1:6" ht="12.75" customHeight="1" x14ac:dyDescent="0.3"/>
    <row r="25" spans="1:6" ht="12.75" customHeight="1" x14ac:dyDescent="0.3"/>
    <row r="26" spans="1:6" ht="12.75" customHeight="1" x14ac:dyDescent="0.3"/>
    <row r="27" spans="1:6" ht="12.75" customHeight="1" x14ac:dyDescent="0.3"/>
    <row r="28" spans="1:6" ht="12.75" customHeight="1" x14ac:dyDescent="0.3"/>
    <row r="29" spans="1:6" ht="12.75" customHeight="1" x14ac:dyDescent="0.3"/>
    <row r="30" spans="1:6" ht="12.75" customHeight="1" x14ac:dyDescent="0.3"/>
    <row r="31" spans="1:6" ht="16.25" customHeight="1" x14ac:dyDescent="0.3">
      <c r="A31" s="10" t="s">
        <v>3</v>
      </c>
      <c r="B31" s="11"/>
      <c r="C31" s="11"/>
      <c r="D31" s="12"/>
      <c r="E31" s="13"/>
      <c r="F31" s="14" t="s">
        <v>4</v>
      </c>
    </row>
    <row r="32" spans="1:6" s="15" customFormat="1" ht="16.25" customHeight="1" x14ac:dyDescent="0.3">
      <c r="A32" s="10" t="s">
        <v>5</v>
      </c>
      <c r="B32" s="11"/>
      <c r="C32" s="11"/>
      <c r="D32" s="12"/>
      <c r="E32" s="13"/>
      <c r="F32" s="14" t="s">
        <v>4</v>
      </c>
    </row>
    <row r="33" spans="1:8" s="15" customFormat="1" ht="16.25" customHeight="1" x14ac:dyDescent="0.3">
      <c r="A33" s="10" t="s">
        <v>6</v>
      </c>
      <c r="B33" s="11"/>
      <c r="C33" s="11"/>
      <c r="D33" s="12"/>
      <c r="E33" s="16">
        <f>SUM(E31:E32)</f>
        <v>0</v>
      </c>
      <c r="F33" s="14" t="s">
        <v>4</v>
      </c>
    </row>
    <row r="34" spans="1:8" s="15" customFormat="1" ht="7.25" customHeight="1" x14ac:dyDescent="0.3">
      <c r="A34" s="10"/>
      <c r="B34" s="11"/>
      <c r="C34" s="11"/>
      <c r="D34" s="12"/>
      <c r="E34" s="16"/>
      <c r="F34" s="14"/>
    </row>
    <row r="35" spans="1:8" s="15" customFormat="1" ht="18" customHeight="1" x14ac:dyDescent="0.3">
      <c r="A35" s="10" t="s">
        <v>7</v>
      </c>
      <c r="B35" s="11"/>
      <c r="C35" s="11"/>
      <c r="D35" s="12"/>
      <c r="E35" s="13"/>
      <c r="F35" s="14" t="s">
        <v>4</v>
      </c>
    </row>
    <row r="36" spans="1:8" s="15" customFormat="1" ht="16.25" customHeight="1" x14ac:dyDescent="0.3">
      <c r="A36" s="10" t="s">
        <v>8</v>
      </c>
      <c r="B36" s="11"/>
      <c r="C36" s="11"/>
      <c r="D36" s="12"/>
      <c r="E36" s="13"/>
      <c r="F36" s="14" t="s">
        <v>9</v>
      </c>
    </row>
    <row r="37" spans="1:8" s="15" customFormat="1" ht="8.4" customHeight="1" x14ac:dyDescent="0.3"/>
    <row r="38" spans="1:8" s="15" customFormat="1" ht="16.25" customHeight="1" x14ac:dyDescent="0.3">
      <c r="A38" s="10" t="s">
        <v>10</v>
      </c>
      <c r="B38" s="11"/>
      <c r="C38" s="11"/>
      <c r="D38" s="12"/>
      <c r="E38" s="13"/>
      <c r="F38" s="14" t="s">
        <v>4</v>
      </c>
    </row>
    <row r="39" spans="1:8" s="15" customFormat="1" ht="16.25" customHeight="1" x14ac:dyDescent="0.3">
      <c r="A39" s="10" t="s">
        <v>11</v>
      </c>
      <c r="B39" s="11"/>
      <c r="C39" s="11"/>
      <c r="D39" s="12"/>
      <c r="E39" s="13"/>
      <c r="F39" s="14" t="s">
        <v>9</v>
      </c>
    </row>
    <row r="40" spans="1:8" s="15" customFormat="1" ht="6.65" customHeight="1" x14ac:dyDescent="0.3">
      <c r="A40" s="10"/>
      <c r="B40" s="11"/>
      <c r="C40" s="11"/>
      <c r="D40" s="12"/>
      <c r="E40" s="14"/>
      <c r="F40" s="14"/>
    </row>
    <row r="41" spans="1:8" s="15" customFormat="1" ht="16.25" customHeight="1" x14ac:dyDescent="0.3">
      <c r="A41" s="10" t="s">
        <v>12</v>
      </c>
      <c r="B41" s="11"/>
      <c r="C41" s="11"/>
      <c r="D41" s="12"/>
      <c r="E41" s="13"/>
      <c r="F41" s="14" t="s">
        <v>9</v>
      </c>
    </row>
    <row r="42" spans="1:8" s="15" customFormat="1" ht="10.25" customHeight="1" x14ac:dyDescent="0.3"/>
    <row r="43" spans="1:8" s="15" customFormat="1" ht="18" customHeight="1" x14ac:dyDescent="0.3">
      <c r="A43" s="17" t="s">
        <v>13</v>
      </c>
      <c r="B43" s="18"/>
      <c r="C43" s="18"/>
      <c r="D43" s="19"/>
      <c r="E43" s="20">
        <f>SUM(E33,E35,E38)</f>
        <v>0</v>
      </c>
      <c r="F43" s="21" t="s">
        <v>4</v>
      </c>
    </row>
    <row r="44" spans="1:8" s="15" customFormat="1" ht="18" customHeight="1" x14ac:dyDescent="0.3">
      <c r="A44" s="17" t="s">
        <v>14</v>
      </c>
      <c r="B44" s="18"/>
      <c r="C44" s="18"/>
      <c r="D44" s="19"/>
      <c r="E44" s="20" t="e">
        <f>(E31*E41+E35*(E41+E36)-E38*E39)/E41</f>
        <v>#DIV/0!</v>
      </c>
      <c r="F44" s="21" t="s">
        <v>4</v>
      </c>
    </row>
    <row r="45" spans="1:8" s="15" customFormat="1" ht="18" customHeight="1" x14ac:dyDescent="0.3">
      <c r="A45" s="17" t="s">
        <v>15</v>
      </c>
      <c r="B45" s="18"/>
      <c r="C45" s="18"/>
      <c r="D45" s="19"/>
      <c r="E45" s="22" t="e">
        <f>E44/E43</f>
        <v>#DIV/0!</v>
      </c>
      <c r="F45" s="21"/>
      <c r="G45" s="23" t="e">
        <f>IF(E45&lt;0.2,"Achtung, Vorderachslast zu tief","")</f>
        <v>#DIV/0!</v>
      </c>
    </row>
    <row r="46" spans="1:8" s="15" customFormat="1" ht="18" customHeight="1" x14ac:dyDescent="0.3">
      <c r="A46" s="17" t="s">
        <v>16</v>
      </c>
      <c r="B46" s="18"/>
      <c r="C46" s="18"/>
      <c r="D46" s="19"/>
      <c r="E46" s="20" t="e">
        <f>(E32*E41+E38*(E41+E39)-E35*E36)/E41</f>
        <v>#DIV/0!</v>
      </c>
      <c r="F46" s="21" t="s">
        <v>4</v>
      </c>
      <c r="H46" s="24"/>
    </row>
    <row r="47" spans="1:8" s="15" customFormat="1" ht="18" customHeight="1" x14ac:dyDescent="0.3">
      <c r="A47" s="17" t="s">
        <v>17</v>
      </c>
      <c r="B47" s="18"/>
      <c r="C47" s="18"/>
      <c r="D47" s="19"/>
      <c r="E47" s="20" t="e">
        <f>IF(C8=TRUE,E43,E46)</f>
        <v>#DIV/0!</v>
      </c>
      <c r="F47" s="21" t="s">
        <v>4</v>
      </c>
    </row>
    <row r="48" spans="1:8" s="15" customFormat="1" ht="6" customHeight="1" x14ac:dyDescent="0.3"/>
    <row r="49" spans="1:7" s="15" customFormat="1" ht="18.75" customHeight="1" x14ac:dyDescent="0.3">
      <c r="A49" s="25" t="s">
        <v>18</v>
      </c>
      <c r="B49" s="26"/>
      <c r="C49" s="26"/>
      <c r="D49" s="27"/>
      <c r="E49" s="28" t="e">
        <f>E47/22*100-E33-E35</f>
        <v>#DIV/0!</v>
      </c>
      <c r="F49" s="29" t="s">
        <v>4</v>
      </c>
    </row>
    <row r="50" spans="1:7" s="15" customFormat="1" ht="7.25" customHeight="1" x14ac:dyDescent="0.3">
      <c r="E50" s="24"/>
    </row>
    <row r="51" spans="1:7" s="15" customFormat="1" ht="18.75" customHeight="1" x14ac:dyDescent="0.3">
      <c r="A51" s="25" t="s">
        <v>19</v>
      </c>
      <c r="B51" s="26"/>
      <c r="C51" s="26"/>
      <c r="D51" s="27"/>
      <c r="E51" s="28" t="e">
        <f>E49-E38</f>
        <v>#DIV/0!</v>
      </c>
      <c r="F51" s="29" t="s">
        <v>4</v>
      </c>
    </row>
    <row r="52" spans="1:7" s="15" customFormat="1" ht="8.4" customHeight="1" x14ac:dyDescent="0.3">
      <c r="E52" s="24"/>
    </row>
    <row r="53" spans="1:7" s="15" customFormat="1" ht="18.75" customHeight="1" x14ac:dyDescent="0.3">
      <c r="A53" s="25" t="s">
        <v>20</v>
      </c>
      <c r="B53" s="26"/>
      <c r="C53" s="26"/>
      <c r="D53" s="27"/>
      <c r="E53" s="28" t="e">
        <f>E47/22*100</f>
        <v>#DIV/0!</v>
      </c>
      <c r="F53" s="29" t="s">
        <v>4</v>
      </c>
      <c r="G53" s="24"/>
    </row>
    <row r="54" spans="1:7" s="15" customFormat="1" x14ac:dyDescent="0.3"/>
    <row r="55" spans="1:7" s="15" customFormat="1" x14ac:dyDescent="0.3">
      <c r="A55" s="30"/>
      <c r="B55" s="30"/>
      <c r="C55" s="30"/>
      <c r="D55" s="30"/>
      <c r="E55" s="30"/>
      <c r="F55" s="30"/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Zgraggen Luca  DFRLWAG</dc:creator>
  <cp:lastModifiedBy>Zgraggen Luca  DFRLWAG</cp:lastModifiedBy>
  <dcterms:created xsi:type="dcterms:W3CDTF">2025-03-25T14:11:09Z</dcterms:created>
  <dcterms:modified xsi:type="dcterms:W3CDTF">2025-03-25T14:13:25Z</dcterms:modified>
</cp:coreProperties>
</file>