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Lzlfs\Agrarwirtschaft\Landtechnik\WG\09_Presse\Newsletter\"/>
    </mc:Choice>
  </mc:AlternateContent>
  <bookViews>
    <workbookView xWindow="360" yWindow="108" windowWidth="15252" windowHeight="13296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J31" i="1" l="1"/>
  <c r="J30" i="1" l="1"/>
  <c r="J39" i="1" l="1"/>
  <c r="J37" i="1"/>
  <c r="J26" i="1"/>
  <c r="J28" i="1"/>
  <c r="C16" i="1"/>
  <c r="I18" i="1" s="1"/>
  <c r="J43" i="1" l="1"/>
  <c r="I16" i="1"/>
  <c r="C18" i="1" l="1"/>
  <c r="J24" i="1" s="1"/>
  <c r="J22" i="1" l="1"/>
  <c r="J33" i="1" s="1"/>
  <c r="J34" i="1" s="1"/>
  <c r="J47" i="1" s="1"/>
  <c r="J50" i="1" s="1"/>
  <c r="J48" i="1" l="1"/>
</calcChain>
</file>

<file path=xl/sharedStrings.xml><?xml version="1.0" encoding="utf-8"?>
<sst xmlns="http://schemas.openxmlformats.org/spreadsheetml/2006/main" count="70" uniqueCount="63">
  <si>
    <t>Abschreibedauer neu</t>
  </si>
  <si>
    <t>Auslastungsgrad</t>
  </si>
  <si>
    <t>Berechnungsblatt Maschinenkosten</t>
  </si>
  <si>
    <t>Maschine:</t>
  </si>
  <si>
    <t>Typ:</t>
  </si>
  <si>
    <t>Leistung kW</t>
  </si>
  <si>
    <t>Nutzungsdauer</t>
  </si>
  <si>
    <t>nach Zeit</t>
  </si>
  <si>
    <t>nach AE</t>
  </si>
  <si>
    <t>Auslastung</t>
  </si>
  <si>
    <t>Gebäude-</t>
  </si>
  <si>
    <t>faktor</t>
  </si>
  <si>
    <t>Anschaffungs-</t>
  </si>
  <si>
    <t>preis</t>
  </si>
  <si>
    <t>Restwert-</t>
  </si>
  <si>
    <t>Jahre</t>
  </si>
  <si>
    <t>Restwert</t>
  </si>
  <si>
    <t>(Anschaffungspreis-Restwert)/Nutzungsdauer nach Zeit</t>
  </si>
  <si>
    <t>((Anschaffungspreis-Restwert)x0.6xZinsfuss) +(RestwertxZinsfuss)</t>
  </si>
  <si>
    <t>Gebäudekosten</t>
  </si>
  <si>
    <t>Zinsfuss</t>
  </si>
  <si>
    <t>Feuerversicherung</t>
  </si>
  <si>
    <t>Anschaffungspreis x 0.002</t>
  </si>
  <si>
    <t>Haftpflichtversicherung, Gebühren</t>
  </si>
  <si>
    <t>pro Jahr</t>
  </si>
  <si>
    <t>pro AE</t>
  </si>
  <si>
    <t>Anschaffungspreis x Reparaturfaktor/Nutzungsdauer nach Arbeit</t>
  </si>
  <si>
    <t>MotorleistungxBelastungsgradxspez.TreibstoffverbrauchxPreis</t>
  </si>
  <si>
    <t>spez.Treibstoffverbrauch</t>
  </si>
  <si>
    <t>Treibstoffpreis</t>
  </si>
  <si>
    <t xml:space="preserve">Schnüre, Netzte, Folien, usw. </t>
  </si>
  <si>
    <t>(ART-Bericht)</t>
  </si>
  <si>
    <t>RUF</t>
  </si>
  <si>
    <t>Kaskoversicherung</t>
  </si>
  <si>
    <t>Motor-</t>
  </si>
  <si>
    <t>Belastung</t>
  </si>
  <si>
    <t>Restwertfaktor neu</t>
  </si>
  <si>
    <t>1. Restwert</t>
  </si>
  <si>
    <t>2. Fixe Kosten</t>
  </si>
  <si>
    <t>2.1 Abschreibungen</t>
  </si>
  <si>
    <t>2.2 Zinsanspruch</t>
  </si>
  <si>
    <t>2.3 Gebäudekosten</t>
  </si>
  <si>
    <t>2.4 Versicherungen</t>
  </si>
  <si>
    <t>2. Total fixe Kosten</t>
  </si>
  <si>
    <t>3. Variable Kosten</t>
  </si>
  <si>
    <t>3.1 Treibstoffkosten</t>
  </si>
  <si>
    <t>3.2 Reparaturen, Unterhalt, usw.</t>
  </si>
  <si>
    <t>3.3 Hilfstoffe</t>
  </si>
  <si>
    <t>3. Total variable Kosten pro AE</t>
  </si>
  <si>
    <t>4.1 Selbstkosten</t>
  </si>
  <si>
    <t>4. Selbstkosten / Entschädigungsansatz</t>
  </si>
  <si>
    <t>4.2 Entschädigungsansatz</t>
  </si>
  <si>
    <t>Restwertfaktor</t>
  </si>
  <si>
    <t>&lt;60%</t>
  </si>
  <si>
    <t>60-84%</t>
  </si>
  <si>
    <t>85-100%</t>
  </si>
  <si>
    <t>(+ 10%)</t>
  </si>
  <si>
    <t>= Ausfüllen</t>
  </si>
  <si>
    <t>Satz</t>
  </si>
  <si>
    <t>Gebäudebedarf x Gebäudekosten</t>
  </si>
  <si>
    <t>bedarf m3</t>
  </si>
  <si>
    <t>Prozent</t>
  </si>
  <si>
    <t>Weitere Versicherungen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</si>
</sst>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Frutiger LT Std 57 Cn"/>
    </font>
    <font>
      <b/>
      <sz val="11"/>
      <name val="Frutiger LT Std 57 Cn"/>
      <family val="2"/>
    </font>
    <font>
      <b/>
      <sz val="14"/>
      <name val="Frutiger LT Std 57 Cn"/>
      <family val="2"/>
    </font>
    <font>
      <sz val="10"/>
      <name val="Frutiger LT Std 57 Cn"/>
      <family val="2"/>
    </font>
    <font>
      <b/>
      <sz val="10"/>
      <name val="Frutiger LT Std 57 Cn"/>
      <family val="2"/>
    </font>
    <font>
      <sz val="8"/>
      <name val="Frutiger LT Std 57 Cn"/>
      <family val="2"/>
    </font>
    <font>
      <sz val="11"/>
      <name val="Frutiger LT Std 57 Cn"/>
      <family val="2"/>
    </font>
    <font>
      <b/>
      <sz val="12"/>
      <name val="Frutiger LT Std 57 Cn"/>
      <family val="2"/>
    </font>
    <font>
      <b/>
      <u/>
      <sz val="12"/>
      <name val="Frutiger LT Std 57 Cn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2" fontId="3" fillId="0" borderId="1" xfId="0" applyNumberFormat="1" applyFont="1" applyBorder="1" applyAlignment="1">
      <alignment horizontal="center"/>
    </xf>
    <xf numFmtId="4" fontId="3" fillId="0" borderId="0" xfId="0" applyNumberFormat="1" applyFont="1"/>
    <xf numFmtId="3" fontId="3" fillId="0" borderId="1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4" fontId="3" fillId="0" borderId="1" xfId="0" applyNumberFormat="1" applyFont="1" applyBorder="1"/>
    <xf numFmtId="0" fontId="3" fillId="0" borderId="0" xfId="0" applyFont="1" applyBorder="1" applyAlignment="1">
      <alignment horizontal="left"/>
    </xf>
    <xf numFmtId="0" fontId="1" fillId="2" borderId="1" xfId="0" applyFont="1" applyFill="1" applyBorder="1"/>
    <xf numFmtId="4" fontId="1" fillId="2" borderId="1" xfId="0" applyNumberFormat="1" applyFont="1" applyFill="1" applyBorder="1"/>
    <xf numFmtId="10" fontId="3" fillId="0" borderId="0" xfId="0" applyNumberFormat="1" applyFont="1" applyBorder="1" applyAlignment="1">
      <alignment horizontal="center"/>
    </xf>
    <xf numFmtId="3" fontId="3" fillId="0" borderId="1" xfId="0" applyNumberFormat="1" applyFont="1" applyBorder="1"/>
    <xf numFmtId="0" fontId="6" fillId="0" borderId="1" xfId="0" applyFont="1" applyBorder="1"/>
    <xf numFmtId="0" fontId="1" fillId="3" borderId="1" xfId="0" applyFont="1" applyFill="1" applyBorder="1"/>
    <xf numFmtId="0" fontId="6" fillId="3" borderId="1" xfId="0" applyFont="1" applyFill="1" applyBorder="1"/>
    <xf numFmtId="0" fontId="0" fillId="3" borderId="1" xfId="0" applyFill="1" applyBorder="1"/>
    <xf numFmtId="4" fontId="1" fillId="3" borderId="1" xfId="0" applyNumberFormat="1" applyFont="1" applyFill="1" applyBorder="1"/>
    <xf numFmtId="3" fontId="3" fillId="0" borderId="6" xfId="0" applyNumberFormat="1" applyFont="1" applyBorder="1"/>
    <xf numFmtId="3" fontId="3" fillId="0" borderId="5" xfId="0" applyNumberFormat="1" applyFont="1" applyBorder="1"/>
    <xf numFmtId="4" fontId="1" fillId="0" borderId="0" xfId="0" applyNumberFormat="1" applyFont="1"/>
    <xf numFmtId="0" fontId="6" fillId="0" borderId="0" xfId="0" applyFont="1"/>
    <xf numFmtId="0" fontId="1" fillId="0" borderId="1" xfId="0" applyFont="1" applyBorder="1" applyAlignment="1">
      <alignment horizontal="right"/>
    </xf>
    <xf numFmtId="0" fontId="1" fillId="4" borderId="1" xfId="0" applyFont="1" applyFill="1" applyBorder="1"/>
    <xf numFmtId="3" fontId="1" fillId="4" borderId="1" xfId="0" applyNumberFormat="1" applyFont="1" applyFill="1" applyBorder="1"/>
    <xf numFmtId="4" fontId="1" fillId="4" borderId="1" xfId="0" applyNumberFormat="1" applyFont="1" applyFill="1" applyBorder="1"/>
    <xf numFmtId="0" fontId="3" fillId="0" borderId="1" xfId="0" applyFont="1" applyBorder="1" applyAlignment="1">
      <alignment horizontal="right"/>
    </xf>
    <xf numFmtId="3" fontId="3" fillId="5" borderId="1" xfId="0" applyNumberFormat="1" applyFont="1" applyFill="1" applyBorder="1"/>
    <xf numFmtId="0" fontId="1" fillId="6" borderId="1" xfId="0" applyFont="1" applyFill="1" applyBorder="1"/>
    <xf numFmtId="4" fontId="1" fillId="6" borderId="1" xfId="0" applyNumberFormat="1" applyFont="1" applyFill="1" applyBorder="1"/>
    <xf numFmtId="0" fontId="7" fillId="0" borderId="0" xfId="0" applyFont="1"/>
    <xf numFmtId="0" fontId="1" fillId="7" borderId="1" xfId="0" applyFont="1" applyFill="1" applyBorder="1"/>
    <xf numFmtId="0" fontId="0" fillId="7" borderId="1" xfId="0" applyFill="1" applyBorder="1"/>
    <xf numFmtId="4" fontId="1" fillId="7" borderId="1" xfId="0" applyNumberFormat="1" applyFont="1" applyFill="1" applyBorder="1"/>
    <xf numFmtId="0" fontId="0" fillId="4" borderId="1" xfId="0" applyFill="1" applyBorder="1"/>
    <xf numFmtId="3" fontId="3" fillId="8" borderId="1" xfId="0" applyNumberFormat="1" applyFont="1" applyFill="1" applyBorder="1"/>
    <xf numFmtId="0" fontId="3" fillId="8" borderId="1" xfId="0" applyFont="1" applyFill="1" applyBorder="1"/>
    <xf numFmtId="3" fontId="3" fillId="8" borderId="1" xfId="0" applyNumberFormat="1" applyFont="1" applyFill="1" applyBorder="1" applyAlignment="1">
      <alignment horizontal="center"/>
    </xf>
    <xf numFmtId="10" fontId="3" fillId="8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49" fontId="3" fillId="8" borderId="1" xfId="0" applyNumberFormat="1" applyFont="1" applyFill="1" applyBorder="1"/>
    <xf numFmtId="4" fontId="3" fillId="8" borderId="1" xfId="0" applyNumberFormat="1" applyFont="1" applyFill="1" applyBorder="1"/>
    <xf numFmtId="10" fontId="3" fillId="8" borderId="1" xfId="0" applyNumberFormat="1" applyFont="1" applyFill="1" applyBorder="1"/>
    <xf numFmtId="0" fontId="3" fillId="8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3" fontId="3" fillId="4" borderId="1" xfId="0" applyNumberFormat="1" applyFont="1" applyFill="1" applyBorder="1"/>
    <xf numFmtId="0" fontId="3" fillId="4" borderId="1" xfId="0" applyFont="1" applyFill="1" applyBorder="1"/>
    <xf numFmtId="4" fontId="4" fillId="4" borderId="1" xfId="0" applyNumberFormat="1" applyFont="1" applyFill="1" applyBorder="1"/>
    <xf numFmtId="4" fontId="3" fillId="0" borderId="0" xfId="0" applyNumberFormat="1" applyFont="1" applyBorder="1"/>
    <xf numFmtId="0" fontId="8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  <color rgb="FFCCFFCC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zoomScale="196" zoomScaleNormal="196" workbookViewId="0">
      <selection activeCell="E13" sqref="E13"/>
    </sheetView>
  </sheetViews>
  <sheetFormatPr baseColWidth="10" defaultRowHeight="14.4" x14ac:dyDescent="0.3"/>
  <cols>
    <col min="1" max="1" width="12.33203125" customWidth="1"/>
    <col min="3" max="3" width="12.6640625" customWidth="1"/>
    <col min="4" max="4" width="12" customWidth="1"/>
    <col min="6" max="6" width="12" customWidth="1"/>
    <col min="9" max="9" width="8.88671875" customWidth="1"/>
    <col min="10" max="10" width="14.88671875" customWidth="1"/>
  </cols>
  <sheetData>
    <row r="1" spans="1:10" ht="18" x14ac:dyDescent="0.35">
      <c r="A1" s="4" t="s">
        <v>2</v>
      </c>
      <c r="E1" s="4"/>
      <c r="J1" s="3"/>
    </row>
    <row r="3" spans="1:10" ht="21" customHeight="1" x14ac:dyDescent="0.3">
      <c r="A3" s="18" t="s">
        <v>3</v>
      </c>
      <c r="B3" s="48"/>
      <c r="C3" s="48"/>
      <c r="D3" s="18" t="s">
        <v>4</v>
      </c>
      <c r="E3" s="48"/>
      <c r="F3" s="48"/>
      <c r="G3" s="6"/>
      <c r="I3" s="6"/>
      <c r="J3" s="52" t="s">
        <v>57</v>
      </c>
    </row>
    <row r="4" spans="1:10" x14ac:dyDescent="0.3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x14ac:dyDescent="0.3">
      <c r="A5" s="7" t="s">
        <v>5</v>
      </c>
      <c r="B5" s="7" t="s">
        <v>12</v>
      </c>
      <c r="C5" s="7" t="s">
        <v>9</v>
      </c>
      <c r="D5" s="7" t="s">
        <v>34</v>
      </c>
      <c r="E5" s="7" t="s">
        <v>14</v>
      </c>
      <c r="F5" s="62" t="s">
        <v>6</v>
      </c>
      <c r="G5" s="66"/>
      <c r="H5" s="7" t="s">
        <v>32</v>
      </c>
      <c r="I5" s="7" t="s">
        <v>10</v>
      </c>
      <c r="J5" s="7"/>
    </row>
    <row r="6" spans="1:10" x14ac:dyDescent="0.3">
      <c r="A6" s="8"/>
      <c r="B6" s="8" t="s">
        <v>13</v>
      </c>
      <c r="C6" s="8" t="s">
        <v>24</v>
      </c>
      <c r="D6" s="8" t="s">
        <v>35</v>
      </c>
      <c r="E6" s="8" t="s">
        <v>11</v>
      </c>
      <c r="F6" s="9" t="s">
        <v>7</v>
      </c>
      <c r="G6" s="9" t="s">
        <v>8</v>
      </c>
      <c r="H6" s="8" t="s">
        <v>11</v>
      </c>
      <c r="I6" s="8" t="s">
        <v>60</v>
      </c>
      <c r="J6" s="8"/>
    </row>
    <row r="7" spans="1:10" ht="22.5" customHeight="1" x14ac:dyDescent="0.3">
      <c r="A7" s="49"/>
      <c r="B7" s="49"/>
      <c r="C7" s="49"/>
      <c r="D7" s="50"/>
      <c r="E7" s="50"/>
      <c r="F7" s="49"/>
      <c r="G7" s="49"/>
      <c r="H7" s="51"/>
      <c r="I7" s="51"/>
      <c r="J7" s="11"/>
    </row>
    <row r="8" spans="1:10" x14ac:dyDescent="0.3">
      <c r="A8" s="14"/>
      <c r="B8" s="14"/>
      <c r="C8" s="14"/>
      <c r="D8" s="14"/>
      <c r="E8" s="14"/>
      <c r="F8" s="15"/>
      <c r="G8" s="15"/>
      <c r="H8" s="23"/>
      <c r="I8" s="15"/>
      <c r="J8" s="16"/>
    </row>
    <row r="9" spans="1:10" x14ac:dyDescent="0.3">
      <c r="A9" s="14"/>
      <c r="B9" s="14"/>
      <c r="C9" s="14"/>
      <c r="D9" s="14"/>
      <c r="E9" s="14"/>
      <c r="F9" s="15"/>
      <c r="G9" s="15"/>
      <c r="H9" s="15"/>
      <c r="I9" s="15"/>
      <c r="J9" s="16"/>
    </row>
    <row r="10" spans="1:10" x14ac:dyDescent="0.3">
      <c r="A10" s="13" t="s">
        <v>19</v>
      </c>
      <c r="B10" s="13" t="s">
        <v>20</v>
      </c>
      <c r="C10" s="13"/>
      <c r="D10" s="62" t="s">
        <v>28</v>
      </c>
      <c r="E10" s="63"/>
      <c r="F10" s="9" t="s">
        <v>29</v>
      </c>
      <c r="G10" s="2"/>
      <c r="H10" s="17" t="s">
        <v>1</v>
      </c>
      <c r="I10" s="17"/>
      <c r="J10" s="34" t="s">
        <v>52</v>
      </c>
    </row>
    <row r="11" spans="1:10" ht="20.25" customHeight="1" x14ac:dyDescent="0.3">
      <c r="A11" s="49"/>
      <c r="B11" s="50"/>
      <c r="C11" s="56"/>
      <c r="D11" s="64"/>
      <c r="E11" s="65"/>
      <c r="F11" s="55"/>
      <c r="G11" s="20"/>
      <c r="H11" s="1" t="s">
        <v>53</v>
      </c>
      <c r="I11" s="1"/>
      <c r="J11" s="1">
        <v>0.25</v>
      </c>
    </row>
    <row r="12" spans="1:10" x14ac:dyDescent="0.3">
      <c r="A12" s="14"/>
      <c r="B12" s="14"/>
      <c r="C12" s="14"/>
      <c r="D12" s="23"/>
      <c r="E12" s="14"/>
      <c r="F12" s="15"/>
      <c r="G12" s="20"/>
      <c r="H12" s="1" t="s">
        <v>54</v>
      </c>
      <c r="I12" s="1"/>
      <c r="J12" s="1">
        <v>0.1</v>
      </c>
    </row>
    <row r="13" spans="1:10" ht="15.6" x14ac:dyDescent="0.3">
      <c r="A13" s="42"/>
      <c r="B13" s="6"/>
      <c r="C13" s="6"/>
      <c r="D13" s="6"/>
      <c r="E13" s="6"/>
      <c r="F13" s="6"/>
      <c r="G13" s="10"/>
      <c r="H13" s="1" t="s">
        <v>55</v>
      </c>
      <c r="I13" s="1"/>
      <c r="J13" s="1">
        <v>0</v>
      </c>
    </row>
    <row r="14" spans="1:10" x14ac:dyDescent="0.3">
      <c r="A14" s="10"/>
      <c r="B14" s="10"/>
      <c r="C14" s="60"/>
      <c r="D14" s="10"/>
      <c r="E14" s="10"/>
      <c r="F14" s="10"/>
      <c r="G14" s="10"/>
    </row>
    <row r="15" spans="1:10" ht="15" customHeight="1" x14ac:dyDescent="0.3">
      <c r="A15" s="42" t="s">
        <v>37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ht="20.25" customHeight="1" x14ac:dyDescent="0.3">
      <c r="A16" s="5" t="s">
        <v>1</v>
      </c>
      <c r="B16" s="5"/>
      <c r="C16" s="59" t="e">
        <f>C7*F7/G7*100</f>
        <v>#DIV/0!</v>
      </c>
      <c r="D16" s="5" t="s">
        <v>61</v>
      </c>
      <c r="E16" s="1"/>
      <c r="F16" s="1"/>
      <c r="G16" s="18" t="s">
        <v>36</v>
      </c>
      <c r="H16" s="5"/>
      <c r="I16" s="46" t="e">
        <f>IF(C16&gt;85,J13,IF(C16&lt;60,J11,J12))</f>
        <v>#DIV/0!</v>
      </c>
      <c r="J16" s="1"/>
    </row>
    <row r="18" spans="1:10" ht="21" customHeight="1" x14ac:dyDescent="0.3">
      <c r="A18" s="18" t="s">
        <v>16</v>
      </c>
      <c r="B18" s="18"/>
      <c r="C18" s="58" t="e">
        <f>B7*I16</f>
        <v>#DIV/0!</v>
      </c>
      <c r="G18" s="18" t="s">
        <v>0</v>
      </c>
      <c r="H18" s="18"/>
      <c r="I18" s="57" t="e">
        <f>IF(C16&gt;100,G7/C7,IF(C16&lt;101,F7))</f>
        <v>#DIV/0!</v>
      </c>
      <c r="J18" s="18" t="s">
        <v>15</v>
      </c>
    </row>
    <row r="19" spans="1:10" ht="27.75" customHeight="1" x14ac:dyDescent="0.3">
      <c r="A19" s="6"/>
      <c r="B19" s="6"/>
      <c r="C19" s="33"/>
      <c r="D19" s="6"/>
      <c r="E19" s="6"/>
      <c r="F19" s="6"/>
      <c r="G19" s="6"/>
      <c r="H19" s="6"/>
      <c r="I19" s="6"/>
      <c r="J19" s="6"/>
    </row>
    <row r="20" spans="1:10" ht="15.6" x14ac:dyDescent="0.3">
      <c r="A20" s="61" t="s">
        <v>38</v>
      </c>
      <c r="B20" s="6"/>
      <c r="C20" s="6"/>
      <c r="D20" s="6"/>
      <c r="E20" s="6"/>
      <c r="F20" s="6"/>
      <c r="G20" s="6"/>
      <c r="H20" s="6"/>
      <c r="I20" s="6"/>
      <c r="J20" s="6"/>
    </row>
    <row r="21" spans="1:10" x14ac:dyDescent="0.3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 ht="17.25" customHeight="1" x14ac:dyDescent="0.3">
      <c r="A22" s="17" t="s">
        <v>39</v>
      </c>
      <c r="B22" s="5"/>
      <c r="C22" s="5" t="s">
        <v>17</v>
      </c>
      <c r="D22" s="1"/>
      <c r="E22" s="5"/>
      <c r="F22" s="5"/>
      <c r="G22" s="5"/>
      <c r="H22" s="5"/>
      <c r="I22" s="5"/>
      <c r="J22" s="24" t="e">
        <f>(B7-C18)/I18</f>
        <v>#DIV/0!</v>
      </c>
    </row>
    <row r="23" spans="1:10" x14ac:dyDescent="0.3">
      <c r="A23" s="6"/>
      <c r="B23" s="6"/>
      <c r="D23" s="6"/>
      <c r="E23" s="6"/>
      <c r="F23" s="6"/>
      <c r="G23" s="6"/>
      <c r="H23" s="6"/>
      <c r="I23" s="6"/>
      <c r="J23" s="30"/>
    </row>
    <row r="24" spans="1:10" ht="17.25" customHeight="1" x14ac:dyDescent="0.3">
      <c r="A24" s="17" t="s">
        <v>40</v>
      </c>
      <c r="B24" s="5"/>
      <c r="C24" s="5" t="s">
        <v>18</v>
      </c>
      <c r="D24" s="1"/>
      <c r="E24" s="5"/>
      <c r="F24" s="5"/>
      <c r="G24" s="5"/>
      <c r="H24" s="5"/>
      <c r="I24" s="5"/>
      <c r="J24" s="24" t="e">
        <f>((B7-C18)*0.6*B11)+(C18*B11)</f>
        <v>#DIV/0!</v>
      </c>
    </row>
    <row r="25" spans="1:10" x14ac:dyDescent="0.3">
      <c r="A25" s="6"/>
      <c r="B25" s="6"/>
      <c r="D25" s="6"/>
      <c r="E25" s="6"/>
      <c r="F25" s="6"/>
      <c r="G25" s="6"/>
      <c r="H25" s="6"/>
      <c r="I25" s="6"/>
      <c r="J25" s="30"/>
    </row>
    <row r="26" spans="1:10" ht="18" customHeight="1" x14ac:dyDescent="0.3">
      <c r="A26" s="17" t="s">
        <v>41</v>
      </c>
      <c r="B26" s="5"/>
      <c r="C26" s="5" t="s">
        <v>59</v>
      </c>
      <c r="D26" s="1"/>
      <c r="E26" s="5"/>
      <c r="F26" s="5"/>
      <c r="G26" s="5"/>
      <c r="H26" s="5"/>
      <c r="I26" s="5"/>
      <c r="J26" s="24">
        <f>I7*A11</f>
        <v>0</v>
      </c>
    </row>
    <row r="27" spans="1:10" x14ac:dyDescent="0.3">
      <c r="A27" s="6"/>
      <c r="B27" s="6"/>
      <c r="D27" s="6"/>
      <c r="E27" s="6"/>
      <c r="F27" s="6"/>
      <c r="G27" s="6"/>
      <c r="H27" s="6"/>
      <c r="I27" s="6"/>
      <c r="J27" s="30"/>
    </row>
    <row r="28" spans="1:10" ht="18" customHeight="1" x14ac:dyDescent="0.3">
      <c r="A28" s="17" t="s">
        <v>42</v>
      </c>
      <c r="B28" s="5"/>
      <c r="C28" s="5" t="s">
        <v>21</v>
      </c>
      <c r="D28" s="1"/>
      <c r="E28" s="5" t="s">
        <v>22</v>
      </c>
      <c r="F28" s="1"/>
      <c r="G28" s="5"/>
      <c r="H28" s="5"/>
      <c r="I28" s="5"/>
      <c r="J28" s="24">
        <f>B7*0.002</f>
        <v>0</v>
      </c>
    </row>
    <row r="29" spans="1:10" x14ac:dyDescent="0.3">
      <c r="A29" s="5"/>
      <c r="B29" s="5"/>
      <c r="C29" s="5" t="s">
        <v>23</v>
      </c>
      <c r="D29" s="1"/>
      <c r="E29" s="5"/>
      <c r="F29" s="5"/>
      <c r="G29" s="5"/>
      <c r="H29" s="5"/>
      <c r="I29" s="5"/>
      <c r="J29" s="47"/>
    </row>
    <row r="30" spans="1:10" x14ac:dyDescent="0.3">
      <c r="A30" s="5"/>
      <c r="B30" s="5"/>
      <c r="C30" s="5" t="s">
        <v>33</v>
      </c>
      <c r="D30" s="1"/>
      <c r="E30" s="38" t="s">
        <v>58</v>
      </c>
      <c r="F30" s="54"/>
      <c r="G30" s="5"/>
      <c r="H30" s="5"/>
      <c r="I30" s="5"/>
      <c r="J30" s="39">
        <f>F30*B7</f>
        <v>0</v>
      </c>
    </row>
    <row r="31" spans="1:10" x14ac:dyDescent="0.3">
      <c r="A31" s="5"/>
      <c r="B31" s="5"/>
      <c r="C31" s="5" t="s">
        <v>62</v>
      </c>
      <c r="D31" s="1"/>
      <c r="E31" s="38" t="s">
        <v>58</v>
      </c>
      <c r="F31" s="54"/>
      <c r="G31" s="5"/>
      <c r="H31" s="5"/>
      <c r="I31" s="5"/>
      <c r="J31" s="39">
        <f>F31*B7</f>
        <v>0</v>
      </c>
    </row>
    <row r="32" spans="1:10" x14ac:dyDescent="0.3">
      <c r="A32" s="6"/>
      <c r="B32" s="6"/>
      <c r="C32" s="6"/>
      <c r="D32" s="6"/>
      <c r="E32" s="6"/>
      <c r="F32" s="6"/>
      <c r="G32" s="6"/>
      <c r="H32" s="6"/>
      <c r="I32" s="6"/>
      <c r="J32" s="31"/>
    </row>
    <row r="33" spans="1:10" ht="21" customHeight="1" x14ac:dyDescent="0.3">
      <c r="A33" s="35" t="s">
        <v>43</v>
      </c>
      <c r="B33" s="35"/>
      <c r="C33" s="35"/>
      <c r="D33" s="35"/>
      <c r="E33" s="35"/>
      <c r="F33" s="35"/>
      <c r="G33" s="35"/>
      <c r="H33" s="35" t="s">
        <v>24</v>
      </c>
      <c r="I33" s="46"/>
      <c r="J33" s="36" t="e">
        <f>SUM(J22:J32)</f>
        <v>#DIV/0!</v>
      </c>
    </row>
    <row r="34" spans="1:10" ht="21" customHeight="1" x14ac:dyDescent="0.3">
      <c r="A34" s="6"/>
      <c r="B34" s="6"/>
      <c r="C34" s="6"/>
      <c r="D34" s="6"/>
      <c r="E34" s="6"/>
      <c r="F34" s="6"/>
      <c r="G34" s="6"/>
      <c r="H34" s="35" t="s">
        <v>25</v>
      </c>
      <c r="I34" s="46"/>
      <c r="J34" s="37" t="e">
        <f>J33/C7</f>
        <v>#DIV/0!</v>
      </c>
    </row>
    <row r="35" spans="1:10" ht="26.25" customHeight="1" x14ac:dyDescent="0.3">
      <c r="A35" s="61" t="s">
        <v>44</v>
      </c>
      <c r="B35" s="6"/>
      <c r="C35" s="6"/>
      <c r="D35" s="6"/>
      <c r="E35" s="6"/>
      <c r="F35" s="6"/>
      <c r="G35" s="6"/>
      <c r="H35" s="6"/>
      <c r="I35" s="6"/>
      <c r="J35" s="12"/>
    </row>
    <row r="36" spans="1:10" x14ac:dyDescent="0.3">
      <c r="A36" s="6"/>
      <c r="B36" s="6"/>
      <c r="C36" s="6"/>
      <c r="D36" s="6"/>
      <c r="E36" s="6"/>
      <c r="F36" s="6"/>
      <c r="G36" s="6"/>
      <c r="H36" s="6"/>
      <c r="I36" s="6"/>
      <c r="J36" s="12"/>
    </row>
    <row r="37" spans="1:10" ht="17.25" customHeight="1" x14ac:dyDescent="0.3">
      <c r="A37" s="17" t="s">
        <v>45</v>
      </c>
      <c r="B37" s="5"/>
      <c r="C37" s="5"/>
      <c r="D37" s="5" t="s">
        <v>27</v>
      </c>
      <c r="E37" s="5"/>
      <c r="F37" s="5"/>
      <c r="G37" s="5"/>
      <c r="H37" s="5"/>
      <c r="I37" s="5"/>
      <c r="J37" s="19">
        <f>A7*D7*D11*F11</f>
        <v>0</v>
      </c>
    </row>
    <row r="38" spans="1:10" x14ac:dyDescent="0.3">
      <c r="A38" s="6"/>
      <c r="B38" s="6"/>
      <c r="C38" s="6"/>
      <c r="D38" s="6"/>
      <c r="E38" s="6"/>
      <c r="F38" s="6"/>
      <c r="G38" s="6"/>
      <c r="H38" s="6"/>
      <c r="I38" s="6"/>
      <c r="J38" s="12"/>
    </row>
    <row r="39" spans="1:10" ht="17.25" customHeight="1" x14ac:dyDescent="0.3">
      <c r="A39" s="17" t="s">
        <v>46</v>
      </c>
      <c r="B39" s="5"/>
      <c r="C39" s="5"/>
      <c r="D39" s="5" t="s">
        <v>26</v>
      </c>
      <c r="E39" s="5"/>
      <c r="F39" s="5"/>
      <c r="G39" s="5"/>
      <c r="H39" s="5"/>
      <c r="I39" s="5"/>
      <c r="J39" s="19" t="e">
        <f>B7*H7/G7</f>
        <v>#DIV/0!</v>
      </c>
    </row>
    <row r="41" spans="1:10" ht="17.25" customHeight="1" x14ac:dyDescent="0.3">
      <c r="A41" s="17" t="s">
        <v>47</v>
      </c>
      <c r="B41" s="5"/>
      <c r="C41" s="5"/>
      <c r="D41" s="5" t="s">
        <v>30</v>
      </c>
      <c r="E41" s="5"/>
      <c r="F41" s="5" t="s">
        <v>31</v>
      </c>
      <c r="G41" s="5"/>
      <c r="H41" s="5"/>
      <c r="I41" s="5"/>
      <c r="J41" s="53"/>
    </row>
    <row r="42" spans="1:10" x14ac:dyDescent="0.3">
      <c r="A42" s="6"/>
      <c r="B42" s="6"/>
      <c r="C42" s="6"/>
      <c r="D42" s="6"/>
      <c r="E42" s="6"/>
      <c r="F42" s="6"/>
      <c r="G42" s="6"/>
      <c r="H42" s="6"/>
      <c r="I42" s="6"/>
      <c r="J42" s="12"/>
    </row>
    <row r="43" spans="1:10" ht="21" customHeight="1" x14ac:dyDescent="0.3">
      <c r="A43" s="21" t="s">
        <v>48</v>
      </c>
      <c r="B43" s="21"/>
      <c r="C43" s="21"/>
      <c r="D43" s="21"/>
      <c r="E43" s="21"/>
      <c r="F43" s="21"/>
      <c r="G43" s="21"/>
      <c r="H43" s="21"/>
      <c r="I43" s="21"/>
      <c r="J43" s="22" t="e">
        <f>SUM(J37:J41)</f>
        <v>#DIV/0!</v>
      </c>
    </row>
    <row r="44" spans="1:10" x14ac:dyDescent="0.3">
      <c r="A44" s="6"/>
      <c r="B44" s="6"/>
      <c r="C44" s="6"/>
      <c r="D44" s="6"/>
      <c r="E44" s="6"/>
      <c r="F44" s="6"/>
      <c r="G44" s="6"/>
      <c r="H44" s="6"/>
      <c r="I44" s="6"/>
      <c r="J44" s="12"/>
    </row>
    <row r="45" spans="1:10" s="3" customFormat="1" ht="33.75" customHeight="1" x14ac:dyDescent="0.3">
      <c r="A45" s="61" t="s">
        <v>50</v>
      </c>
      <c r="J45" s="32"/>
    </row>
    <row r="46" spans="1:10" x14ac:dyDescent="0.3">
      <c r="A46" s="6"/>
      <c r="B46" s="6"/>
      <c r="C46" s="6"/>
      <c r="D46" s="6"/>
      <c r="E46" s="6"/>
      <c r="F46" s="6"/>
      <c r="G46" s="6"/>
      <c r="H46" s="6"/>
      <c r="I46" s="6"/>
      <c r="J46" s="12"/>
    </row>
    <row r="47" spans="1:10" ht="21" customHeight="1" x14ac:dyDescent="0.3">
      <c r="A47" s="26" t="s">
        <v>49</v>
      </c>
      <c r="B47" s="27"/>
      <c r="C47" s="27"/>
      <c r="D47" s="27"/>
      <c r="E47" s="27"/>
      <c r="F47" s="27"/>
      <c r="G47" s="27"/>
      <c r="H47" s="26" t="s">
        <v>25</v>
      </c>
      <c r="I47" s="28"/>
      <c r="J47" s="29" t="e">
        <f>SUM(J43,J34)</f>
        <v>#DIV/0!</v>
      </c>
    </row>
    <row r="48" spans="1:10" ht="21" customHeight="1" x14ac:dyDescent="0.3">
      <c r="A48" s="25"/>
      <c r="B48" s="25"/>
      <c r="C48" s="25"/>
      <c r="D48" s="25"/>
      <c r="E48" s="25"/>
      <c r="F48" s="25"/>
      <c r="G48" s="25"/>
      <c r="H48" s="43" t="s">
        <v>24</v>
      </c>
      <c r="I48" s="44"/>
      <c r="J48" s="45" t="e">
        <f>J47*C7</f>
        <v>#DIV/0!</v>
      </c>
    </row>
    <row r="50" spans="1:10" ht="21" customHeight="1" x14ac:dyDescent="0.3">
      <c r="A50" s="40" t="s">
        <v>51</v>
      </c>
      <c r="B50" s="40"/>
      <c r="C50" s="40"/>
      <c r="D50" s="40" t="s">
        <v>56</v>
      </c>
      <c r="E50" s="40"/>
      <c r="F50" s="40"/>
      <c r="G50" s="40"/>
      <c r="H50" s="40" t="s">
        <v>25</v>
      </c>
      <c r="I50" s="40"/>
      <c r="J50" s="41" t="e">
        <f>J47*1.1</f>
        <v>#DIV/0!</v>
      </c>
    </row>
  </sheetData>
  <mergeCells count="3">
    <mergeCell ref="D10:E10"/>
    <mergeCell ref="D11:E11"/>
    <mergeCell ref="F5:G5"/>
  </mergeCells>
  <phoneticPr fontId="5" type="noConversion"/>
  <pageMargins left="0.59055118110236227" right="0.39370078740157483" top="0.39370078740157483" bottom="0.59055118110236227" header="0.51181102362204722" footer="0.51181102362204722"/>
  <pageSetup paperSize="9" scale="83" orientation="portrait" r:id="rId1"/>
  <headerFooter alignWithMargins="0">
    <oddFooter>&amp;Llzl/hf/12.8.15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Hansjörg Furter</dc:creator>
  <cp:lastModifiedBy>Furter Hansjörg</cp:lastModifiedBy>
  <cp:lastPrinted>2017-10-02T13:04:19Z</cp:lastPrinted>
  <dcterms:created xsi:type="dcterms:W3CDTF">2012-01-12T13:45:51Z</dcterms:created>
  <dcterms:modified xsi:type="dcterms:W3CDTF">2020-02-03T12:22:24Z</dcterms:modified>
</cp:coreProperties>
</file>